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<sst xmlns="http://schemas.openxmlformats.org/spreadsheetml/2006/main" count="292" uniqueCount="219">
  <si>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</si>
  <si>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</si>
  <si>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</si>
  <si>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</si>
  <si>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</si>
  <si>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</si>
  <si>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</si>
  <si>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</si>
  <si>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</si>
  <si>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</si>
  <si>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</si>
  <si>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</si>
  <si>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</si>
  <si>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</si>
  <si>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</si>
  <si>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</si>
  <si>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</si>
  <si>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</si>
  <si>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</si>
  <si>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</si>
  <si>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</si>
  <si>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</si>
  <si>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</si>
  <si>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</si>
  <si>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</si>
  <si>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</si>
  <si>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</si>
  <si>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</si>
  <si>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</si>
  <si>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</si>
  <si>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</si>
  <si>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</si>
  <si>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</si>
  <si>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</si>
  <si>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</si>
  <si>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</si>
  <si>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</si>
  <si>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</si>
  <si>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</si>
  <si>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</si>
  <si>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</si>
  <si>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</si>
  <si>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</si>
  <si>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</si>
  <si>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</si>
  <si>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</si>
  <si>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</si>
  <si>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</si>
  <si>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</si>
  <si>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</si>
  <si>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</si>
  <si>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</si>
  <si>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</si>
  <si>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</si>
  <si>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</si>
  <si>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</si>
  <si>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</si>
  <si>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</si>
  <si>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</si>
  <si>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</si>
  <si>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</si>
  <si>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</si>
  <si>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</si>
  <si>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</si>
  <si>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</si>
  <si>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</si>
  <si>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</si>
  <si>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</si>
  <si>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</si>
  <si>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</si>
  <si>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</si>
  <si>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</si>
  <si>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</si>
  <si>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</si>
  <si>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</si>
  <si>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</si>
  <si>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</si>
  <si>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</si>
  <si>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</si>
  <si>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</si>
  <si>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</si>
  <si>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</si>
  <si>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</si>
  <si>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</si>
  <si>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</si>
  <si>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</si>
  <si>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</si>
  <si>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</si>
  <si>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</si>
  <si>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</si>
  <si>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</si>
  <si>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</si>
  <si>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</si>
  <si>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</si>
  <si>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</si>
  <si>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</si>
  <si>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</si>
  <si>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</si>
  <si>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</si>
  <si>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</si>
  <si>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</si>
  <si>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</si>
  <si>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</si>
  <si>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</si>
  <si>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</si>
  <si>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</si>
  <si>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</si>
  <si>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</si>
  <si>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</si>
  <si>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</si>
  <si>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</si>
  <si>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</si>
  <si>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</si>
  <si>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</si>
  <si>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</si>
  <si>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</si>
  <si>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</si>
  <si>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</si>
  <si>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</si>
  <si>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</si>
  <si>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</si>
  <si>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</si>
  <si>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</si>
  <si>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</si>
  <si>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</si>
  <si>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</si>
  <si>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</si>
  <si>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</si>
  <si>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</si>
  <si>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</si>
  <si>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</si>
  <si>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</si>
  <si>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</si>
  <si>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</si>
  <si>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</si>
  <si>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</si>
  <si>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</si>
  <si>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</si>
  <si>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</si>
  <si>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</si>
  <si>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</si>
  <si>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</si>
  <si>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</si>
  <si>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</si>
  <si>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</si>
  <si>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</si>
  <si>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</si>
  <si>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</si>
  <si>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</si>
  <si>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</si>
  <si>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</si>
  <si>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</si>
  <si>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</si>
  <si>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</si>
  <si>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</si>
  <si>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</si>
  <si>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</si>
  <si>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</si>
  <si>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</si>
  <si>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</si>
  <si>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</si>
  <si>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</si>
  <si>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</si>
  <si>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</si>
  <si>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</si>
  <si>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</si>
  <si>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</si>
  <si>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</si>
  <si>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</si>
  <si>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</si>
  <si>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</si>
  <si>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</si>
  <si>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</si>
  <si>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</si>
  <si>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</si>
  <si>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</si>
  <si>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</si>
  <si>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</si>
  <si>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</si>
  <si>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</si>
  <si>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</si>
  <si>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</si>
  <si>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</si>
  <si>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</si>
  <si>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</si>
  <si>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</si>
  <si>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</si>
  <si>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</si>
  <si>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</si>
  <si>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</si>
  <si>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</si>
  <si>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</si>
  <si>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</si>
  <si>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</si>
  <si>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</si>
  <si>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</si>
  <si>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</si>
  <si>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</si>
  <si>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</si>
  <si>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</si>
  <si>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</si>
  <si>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</si>
  <si>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</si>
  <si>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</si>
  <si>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</si>
  <si>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</si>
  <si>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</si>
  <si>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</si>
  <si>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</si>
  <si>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</si>
  <si>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</si>
  <si>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</si>
  <si>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</si>
  <si>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</si>
  <si>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</si>
  <si>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</si>
  <si>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 xml:space="preserve"> О.В.Гуц</t>
  </si>
  <si>
    <t>Л.Ф. Горшкальова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</si>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</sst>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&amp;L37CF2933&amp;C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66</v>
      </c>
      <c r="F6" s="104">
        <v>27</v>
      </c>
      <c r="G6" s="104">
        <v>1</v>
      </c>
      <c r="H6" s="104">
        <v>28</v>
      </c>
      <c r="I6" s="104" t="s">
        <v>93</v>
      </c>
      <c r="J6" s="104">
        <v>38</v>
      </c>
      <c r="K6" s="84">
        <v>12</v>
      </c>
      <c r="L6" s="91">
        <f>E6-F6</f>
        <v>39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30</v>
      </c>
      <c r="F7" s="104">
        <v>26</v>
      </c>
      <c r="G7" s="104"/>
      <c r="H7" s="104">
        <v>29</v>
      </c>
      <c r="I7" s="104">
        <v>20</v>
      </c>
      <c r="J7" s="104">
        <v>1</v>
      </c>
      <c r="K7" s="84"/>
      <c r="L7" s="91">
        <f>E7-F7</f>
        <v>4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24</v>
      </c>
      <c r="F9" s="104">
        <v>24</v>
      </c>
      <c r="G9" s="104"/>
      <c r="H9" s="85">
        <v>18</v>
      </c>
      <c r="I9" s="104">
        <v>15</v>
      </c>
      <c r="J9" s="104">
        <v>6</v>
      </c>
      <c r="K9" s="84"/>
      <c r="L9" s="91">
        <f>E9-F9</f>
        <v>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5</v>
      </c>
      <c r="F12" s="104">
        <v>5</v>
      </c>
      <c r="G12" s="104"/>
      <c r="H12" s="104">
        <v>5</v>
      </c>
      <c r="I12" s="104">
        <v>4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37</v>
      </c>
      <c r="F14" s="107">
        <v>36</v>
      </c>
      <c r="G14" s="107"/>
      <c r="H14" s="107">
        <v>7</v>
      </c>
      <c r="I14" s="107">
        <v>4</v>
      </c>
      <c r="J14" s="107">
        <v>30</v>
      </c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162</v>
      </c>
      <c r="F16" s="86">
        <f>SUM(F6:F15)</f>
        <v>118</v>
      </c>
      <c r="G16" s="86">
        <f>SUM(G6:G15)</f>
        <v>1</v>
      </c>
      <c r="H16" s="86">
        <f>SUM(H6:H15)</f>
        <v>87</v>
      </c>
      <c r="I16" s="86">
        <f>SUM(I6:I15)</f>
        <v>43</v>
      </c>
      <c r="J16" s="86">
        <f>SUM(J6:J15)</f>
        <v>75</v>
      </c>
      <c r="K16" s="86">
        <f>SUM(K6:K15)</f>
        <v>12</v>
      </c>
      <c r="L16" s="91">
        <f>E16-F16</f>
        <v>44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</v>
      </c>
      <c r="F17" s="84">
        <v>2</v>
      </c>
      <c r="G17" s="84"/>
      <c r="H17" s="84">
        <v>1</v>
      </c>
      <c r="I17" s="84">
        <v>1</v>
      </c>
      <c r="J17" s="84">
        <v>1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1</v>
      </c>
      <c r="I25" s="94">
        <v>1</v>
      </c>
      <c r="J25" s="94">
        <v>1</v>
      </c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15</v>
      </c>
      <c r="F26" s="84">
        <v>15</v>
      </c>
      <c r="G26" s="84"/>
      <c r="H26" s="84">
        <v>15</v>
      </c>
      <c r="I26" s="84">
        <v>13</v>
      </c>
      <c r="J26" s="84"/>
      <c r="K26" s="84"/>
      <c r="L26" s="91">
        <f>E26-F26</f>
        <v>0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147</v>
      </c>
      <c r="F28" s="84">
        <v>138</v>
      </c>
      <c r="G28" s="84">
        <v>2</v>
      </c>
      <c r="H28" s="84">
        <v>140</v>
      </c>
      <c r="I28" s="84">
        <v>121</v>
      </c>
      <c r="J28" s="84">
        <v>7</v>
      </c>
      <c r="K28" s="84"/>
      <c r="L28" s="91">
        <f>E28-F28</f>
        <v>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169</v>
      </c>
      <c r="F29" s="84">
        <v>123</v>
      </c>
      <c r="G29" s="84">
        <v>3</v>
      </c>
      <c r="H29" s="84">
        <v>126</v>
      </c>
      <c r="I29" s="84">
        <v>100</v>
      </c>
      <c r="J29" s="84">
        <v>43</v>
      </c>
      <c r="K29" s="84">
        <v>1</v>
      </c>
      <c r="L29" s="91">
        <f>E29-F29</f>
        <v>46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14</v>
      </c>
      <c r="F30" s="84">
        <v>14</v>
      </c>
      <c r="G30" s="84"/>
      <c r="H30" s="84">
        <v>12</v>
      </c>
      <c r="I30" s="84">
        <v>9</v>
      </c>
      <c r="J30" s="84">
        <v>2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12</v>
      </c>
      <c r="F31" s="84">
        <v>9</v>
      </c>
      <c r="G31" s="84"/>
      <c r="H31" s="84">
        <v>10</v>
      </c>
      <c r="I31" s="84">
        <v>6</v>
      </c>
      <c r="J31" s="84">
        <v>2</v>
      </c>
      <c r="K31" s="84"/>
      <c r="L31" s="91">
        <f>E31-F31</f>
        <v>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14</v>
      </c>
      <c r="F37" s="84">
        <v>14</v>
      </c>
      <c r="G37" s="84"/>
      <c r="H37" s="84">
        <v>12</v>
      </c>
      <c r="I37" s="84">
        <v>3</v>
      </c>
      <c r="J37" s="84">
        <v>2</v>
      </c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243</v>
      </c>
      <c r="F40" s="94">
        <v>191</v>
      </c>
      <c r="G40" s="94">
        <v>4</v>
      </c>
      <c r="H40" s="94">
        <v>186</v>
      </c>
      <c r="I40" s="94">
        <v>123</v>
      </c>
      <c r="J40" s="94">
        <v>57</v>
      </c>
      <c r="K40" s="94">
        <v>1</v>
      </c>
      <c r="L40" s="91">
        <f>E40-F40</f>
        <v>52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338</v>
      </c>
      <c r="F41" s="84">
        <v>323</v>
      </c>
      <c r="G41" s="84"/>
      <c r="H41" s="84">
        <v>327</v>
      </c>
      <c r="I41" s="84" t="s">
        <v>93</v>
      </c>
      <c r="J41" s="84">
        <v>11</v>
      </c>
      <c r="K41" s="84"/>
      <c r="L41" s="91">
        <f>E41-F41</f>
        <v>15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5</v>
      </c>
      <c r="F43" s="84">
        <v>5</v>
      </c>
      <c r="G43" s="84"/>
      <c r="H43" s="84">
        <v>3</v>
      </c>
      <c r="I43" s="84">
        <v>3</v>
      </c>
      <c r="J43" s="84">
        <v>2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343</v>
      </c>
      <c r="F45" s="84">
        <f aca="true" t="shared" si="0" ref="F45:K45">F41+F43+F44</f>
        <v>328</v>
      </c>
      <c r="G45" s="84">
        <f t="shared" si="0"/>
        <v>0</v>
      </c>
      <c r="H45" s="84">
        <f t="shared" si="0"/>
        <v>330</v>
      </c>
      <c r="I45" s="84">
        <f>I43+I44</f>
        <v>3</v>
      </c>
      <c r="J45" s="84">
        <f t="shared" si="0"/>
        <v>13</v>
      </c>
      <c r="K45" s="84">
        <f t="shared" si="0"/>
        <v>0</v>
      </c>
      <c r="L45" s="91">
        <f>E45-F45</f>
        <v>15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750</v>
      </c>
      <c r="F46" s="84">
        <f t="shared" si="1"/>
        <v>639</v>
      </c>
      <c r="G46" s="84">
        <f t="shared" si="1"/>
        <v>5</v>
      </c>
      <c r="H46" s="84">
        <f t="shared" si="1"/>
        <v>604</v>
      </c>
      <c r="I46" s="84">
        <f t="shared" si="1"/>
        <v>170</v>
      </c>
      <c r="J46" s="84">
        <f t="shared" si="1"/>
        <v>146</v>
      </c>
      <c r="K46" s="84">
        <f t="shared" si="1"/>
        <v>13</v>
      </c>
      <c r="L46" s="91">
        <f>E46-F46</f>
        <v>111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&amp;L37CF2933&amp;C&amp;R2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4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6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9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13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10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9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13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112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8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&amp;L37CF2933&amp;C&amp;R3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28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18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3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9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64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35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72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180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63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2662525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345070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565</v>
      </c>
      <c r="F58" s="110">
        <f>F59+F62+F63+F64</f>
        <v>34</v>
      </c>
      <c r="G58" s="110">
        <f>G59+G62+G63+G64</f>
        <v>3</v>
      </c>
      <c r="H58" s="110">
        <f>H59+H62+H63+H64</f>
        <v>0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69</v>
      </c>
      <c r="F59" s="94">
        <v>13</v>
      </c>
      <c r="G59" s="94">
        <v>3</v>
      </c>
      <c r="H59" s="94"/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13</v>
      </c>
      <c r="F60" s="86">
        <v>10</v>
      </c>
      <c r="G60" s="86">
        <v>3</v>
      </c>
      <c r="H60" s="86"/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26</v>
      </c>
      <c r="F61" s="86">
        <v>3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167</v>
      </c>
      <c r="F63" s="84">
        <v>19</v>
      </c>
      <c r="G63" s="84"/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328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240</v>
      </c>
      <c r="G68" s="116">
        <v>615954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97</v>
      </c>
      <c r="G69" s="118">
        <v>394618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143</v>
      </c>
      <c r="G70" s="118">
        <v>221336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92</v>
      </c>
      <c r="G71" s="116">
        <v>53399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5</v>
      </c>
      <c r="G72" s="118">
        <v>7945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&amp;L37CF2933&amp;C&amp;R4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8.904109589041095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1.7543859649122806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94.5226917057903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201.33333333333334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250</v>
      </c>
    </row>
    <row r="11" spans="1:4" ht="16.5" customHeight="1">
      <c r="A11" s="212" t="s">
        <v>62</v>
      </c>
      <c r="B11" s="214"/>
      <c r="C11" s="10">
        <v>9</v>
      </c>
      <c r="D11" s="84">
        <v>31</v>
      </c>
    </row>
    <row r="12" spans="1:4" ht="16.5" customHeight="1">
      <c r="A12" s="330" t="s">
        <v>104</v>
      </c>
      <c r="B12" s="330"/>
      <c r="C12" s="10">
        <v>10</v>
      </c>
      <c r="D12" s="84">
        <v>77</v>
      </c>
    </row>
    <row r="13" spans="1:4" ht="16.5" customHeight="1">
      <c r="A13" s="327" t="s">
        <v>204</v>
      </c>
      <c r="B13" s="329"/>
      <c r="C13" s="10">
        <v>11</v>
      </c>
      <c r="D13" s="94">
        <v>162</v>
      </c>
    </row>
    <row r="14" spans="1:4" ht="16.5" customHeight="1">
      <c r="A14" s="327" t="s">
        <v>205</v>
      </c>
      <c r="B14" s="329"/>
      <c r="C14" s="10">
        <v>12</v>
      </c>
      <c r="D14" s="94">
        <v>26</v>
      </c>
    </row>
    <row r="15" spans="1:4" ht="16.5" customHeight="1">
      <c r="A15" s="330" t="s">
        <v>30</v>
      </c>
      <c r="B15" s="330"/>
      <c r="C15" s="10">
        <v>13</v>
      </c>
      <c r="D15" s="84">
        <v>51</v>
      </c>
    </row>
    <row r="16" spans="1:4" ht="16.5" customHeight="1">
      <c r="A16" s="330" t="s">
        <v>105</v>
      </c>
      <c r="B16" s="330"/>
      <c r="C16" s="10">
        <v>14</v>
      </c>
      <c r="D16" s="84">
        <v>47</v>
      </c>
    </row>
    <row r="17" spans="1:5" ht="16.5" customHeight="1">
      <c r="A17" s="330" t="s">
        <v>109</v>
      </c>
      <c r="B17" s="330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&amp;L37CF2933&amp;C&amp;R5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2021-07-14T11:50:24Z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34EF4EFD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